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/>
  </bookViews>
  <sheets>
    <sheet name="SOSTEGNO disp per SUPPLENZE" sheetId="1" r:id="rId1"/>
  </sheets>
  <calcPr calcId="145621"/>
</workbook>
</file>

<file path=xl/calcChain.xml><?xml version="1.0" encoding="utf-8"?>
<calcChain xmlns="http://schemas.openxmlformats.org/spreadsheetml/2006/main">
  <c r="AV23" i="1" l="1"/>
  <c r="AW23" i="1"/>
  <c r="AX23" i="1"/>
  <c r="AY23" i="1"/>
  <c r="AZ23" i="1"/>
  <c r="BA23" i="1"/>
  <c r="AR23" i="1" l="1"/>
  <c r="AU15" i="1" l="1"/>
  <c r="AU16" i="1"/>
  <c r="AU17" i="1"/>
  <c r="AU18" i="1"/>
  <c r="AU19" i="1"/>
  <c r="AU20" i="1"/>
  <c r="AU21" i="1"/>
  <c r="AU22" i="1"/>
  <c r="AU14" i="1"/>
  <c r="AU7" i="1"/>
  <c r="AU8" i="1"/>
  <c r="AU9" i="1"/>
  <c r="AU10" i="1"/>
  <c r="AU11" i="1"/>
  <c r="AU12" i="1"/>
  <c r="AU6" i="1"/>
  <c r="AP23" i="1"/>
  <c r="AA23" i="1" l="1"/>
  <c r="AD23" i="1" l="1"/>
  <c r="S23" i="1"/>
  <c r="T23" i="1"/>
  <c r="U23" i="1"/>
  <c r="W23" i="1"/>
  <c r="X23" i="1"/>
  <c r="Y23" i="1"/>
  <c r="AB23" i="1"/>
  <c r="AC23" i="1"/>
  <c r="AN23" i="1"/>
  <c r="AQ23" i="1"/>
  <c r="AS23" i="1"/>
  <c r="AT23" i="1"/>
  <c r="AU23" i="1"/>
  <c r="AO23" i="1" l="1"/>
  <c r="AL23" i="1"/>
  <c r="AJ23" i="1"/>
  <c r="P23" i="1" l="1"/>
  <c r="O15" i="1"/>
  <c r="O16" i="1"/>
  <c r="O17" i="1"/>
  <c r="O18" i="1"/>
  <c r="O19" i="1"/>
  <c r="O20" i="1"/>
  <c r="O21" i="1"/>
  <c r="O22" i="1"/>
  <c r="N15" i="1"/>
  <c r="N16" i="1"/>
  <c r="N17" i="1"/>
  <c r="N18" i="1"/>
  <c r="N19" i="1"/>
  <c r="N20" i="1"/>
  <c r="N21" i="1"/>
  <c r="N22" i="1"/>
  <c r="M15" i="1"/>
  <c r="M16" i="1"/>
  <c r="M17" i="1"/>
  <c r="M18" i="1"/>
  <c r="M19" i="1"/>
  <c r="M20" i="1"/>
  <c r="M21" i="1"/>
  <c r="M22" i="1"/>
  <c r="N14" i="1"/>
  <c r="O14" i="1"/>
  <c r="M14" i="1"/>
  <c r="O7" i="1"/>
  <c r="O8" i="1"/>
  <c r="O9" i="1"/>
  <c r="O10" i="1"/>
  <c r="O11" i="1"/>
  <c r="O12" i="1"/>
  <c r="N7" i="1"/>
  <c r="N8" i="1"/>
  <c r="N9" i="1"/>
  <c r="N10" i="1"/>
  <c r="N11" i="1"/>
  <c r="N12" i="1"/>
  <c r="M7" i="1"/>
  <c r="M8" i="1"/>
  <c r="M9" i="1"/>
  <c r="M10" i="1"/>
  <c r="M11" i="1"/>
  <c r="M12" i="1"/>
  <c r="N6" i="1"/>
  <c r="O6" i="1"/>
  <c r="M6" i="1"/>
  <c r="Q6" i="1" l="1"/>
  <c r="Q12" i="1"/>
  <c r="Q8" i="1"/>
  <c r="Q21" i="1"/>
  <c r="Q19" i="1"/>
  <c r="Q17" i="1"/>
  <c r="Q15" i="1"/>
  <c r="Q11" i="1"/>
  <c r="Q9" i="1"/>
  <c r="Q7" i="1"/>
  <c r="Q14" i="1"/>
  <c r="Q22" i="1"/>
  <c r="Q20" i="1"/>
  <c r="Q18" i="1"/>
  <c r="Q16" i="1"/>
  <c r="Q10" i="1"/>
  <c r="D23" i="1"/>
  <c r="Q23" i="1" l="1"/>
  <c r="C23" i="1"/>
  <c r="K23" i="1" l="1"/>
  <c r="J23" i="1"/>
  <c r="I23" i="1"/>
  <c r="H23" i="1"/>
  <c r="G23" i="1"/>
  <c r="F23" i="1"/>
  <c r="E23" i="1"/>
  <c r="M23" i="1" l="1"/>
  <c r="O23" i="1"/>
  <c r="N23" i="1"/>
</calcChain>
</file>

<file path=xl/sharedStrings.xml><?xml version="1.0" encoding="utf-8"?>
<sst xmlns="http://schemas.openxmlformats.org/spreadsheetml/2006/main" count="104" uniqueCount="96">
  <si>
    <t>CL.CONC.</t>
  </si>
  <si>
    <t>ISTITUTO</t>
  </si>
  <si>
    <t>O.D. 16/17 totale POSTI</t>
  </si>
  <si>
    <t>di cui titolari PSICO</t>
  </si>
  <si>
    <t>di cui titolari UDITO</t>
  </si>
  <si>
    <t>di cui titolari VISTA</t>
  </si>
  <si>
    <t>disp. PRIMA dei trasf. PSICOFISICI</t>
  </si>
  <si>
    <t>disp PRIMA dei trasfer UDITO</t>
  </si>
  <si>
    <t>disp PRIMA dei trasfer  VISTA</t>
  </si>
  <si>
    <t>TOTALE</t>
  </si>
  <si>
    <t>SOSTEGNO</t>
  </si>
  <si>
    <t>SMS Brofferio - AT</t>
  </si>
  <si>
    <t>TOTALI</t>
  </si>
  <si>
    <t>O.D. 17/18 totale POSTI</t>
  </si>
  <si>
    <r>
      <t xml:space="preserve">doc.ruolo </t>
    </r>
    <r>
      <rPr>
        <b/>
        <sz val="8"/>
        <rFont val="Arial Narrow"/>
        <family val="2"/>
      </rPr>
      <t xml:space="preserve">16/17 </t>
    </r>
    <r>
      <rPr>
        <i/>
        <sz val="8"/>
        <rFont val="Arial Narrow"/>
        <family val="2"/>
      </rPr>
      <t>in attesa di sede def.</t>
    </r>
  </si>
  <si>
    <t>di cui   PSICO FISICI 17/18</t>
  </si>
  <si>
    <t>di cui  UDITO 17/18</t>
  </si>
  <si>
    <t>di cui  VISTA 17/18</t>
  </si>
  <si>
    <t>IC S.Damiano d' Asti</t>
  </si>
  <si>
    <t>IC Castell'Alfero - AT</t>
  </si>
  <si>
    <t>AMBITO 13</t>
  </si>
  <si>
    <t>AMBITO 14</t>
  </si>
  <si>
    <t>IC Moncalvo - AT</t>
  </si>
  <si>
    <t>IC Villafranca d'Asti</t>
  </si>
  <si>
    <t>IC Villanova - AT</t>
  </si>
  <si>
    <t>IC Castelnuovo D.B.</t>
  </si>
  <si>
    <t>IC Canelli</t>
  </si>
  <si>
    <t>IC Costigliole d'Asti</t>
  </si>
  <si>
    <t>IC Nizza Monf.- AT</t>
  </si>
  <si>
    <t>IC 4Valli Incisa Scapaccino - AT</t>
  </si>
  <si>
    <t>IC Montegrosso d'Asti</t>
  </si>
  <si>
    <t>IC Rocchetta T.- AT</t>
  </si>
  <si>
    <t>organico diritto 2017/2018</t>
  </si>
  <si>
    <r>
      <t xml:space="preserve">n. docenti </t>
    </r>
    <r>
      <rPr>
        <b/>
        <sz val="8"/>
        <color indexed="10"/>
        <rFont val="Arial"/>
        <family val="2"/>
      </rPr>
      <t>titolari</t>
    </r>
  </si>
  <si>
    <t>potenziato</t>
  </si>
  <si>
    <t>DISPONIBILITA'</t>
  </si>
  <si>
    <t>soprannumerario</t>
  </si>
  <si>
    <t>Peiretti</t>
  </si>
  <si>
    <t>n. doc in entrata PSICO</t>
  </si>
  <si>
    <t>n. doc in entrata UDITO</t>
  </si>
  <si>
    <t>n. doc in entrata VISTA</t>
  </si>
  <si>
    <t>nominativi</t>
  </si>
  <si>
    <t>n. doc in uscita PSICO</t>
  </si>
  <si>
    <t>n. doc in uscita UDITO</t>
  </si>
  <si>
    <t>n. doc in uscita VISTA</t>
  </si>
  <si>
    <t>disp DOPO trasf. PSI   COFISICI</t>
  </si>
  <si>
    <t>disp DOPO trasfer UDITO</t>
  </si>
  <si>
    <t>disp DOPO trasfer  VISTA</t>
  </si>
  <si>
    <t>Tealdo</t>
  </si>
  <si>
    <t>Tosello</t>
  </si>
  <si>
    <t>Vullo</t>
  </si>
  <si>
    <t>Nastasi Varano</t>
  </si>
  <si>
    <t>Bonino</t>
  </si>
  <si>
    <t>Incarichi DS</t>
  </si>
  <si>
    <t>somma posti al 31/08/2017</t>
  </si>
  <si>
    <t>somma posti  al 30/06/2017</t>
  </si>
  <si>
    <t>somma spezzoni orario</t>
  </si>
  <si>
    <t>O.F. 2017/2018 ore libere lasciate da doc. in Tempo Parziale</t>
  </si>
  <si>
    <t>O.F. 2017/2018 ore libere lasciate da doc. in eson/semi e distac</t>
  </si>
  <si>
    <t>O.F. 2017/2018 ore libere lasciate da doc. in eson-distac/coniug estero</t>
  </si>
  <si>
    <t>O.F. 2017/2018 posti ADEG. O.D. al FATTO</t>
  </si>
  <si>
    <t>O.F. 2017/2018 ore ADEG. O.D. al FATTO</t>
  </si>
  <si>
    <t>incarichi       d'ufficio</t>
  </si>
  <si>
    <t>Tosello 12/18</t>
  </si>
  <si>
    <t>Torchio 9/18</t>
  </si>
  <si>
    <t>Barone 9/18</t>
  </si>
  <si>
    <t>ORGANICO DI FATTO</t>
  </si>
  <si>
    <t>INCARICHI</t>
  </si>
  <si>
    <t>Tempo Parziale nominativi</t>
  </si>
  <si>
    <t>Esoneri nominativi</t>
  </si>
  <si>
    <t>Cammarasana            Peiretti            Tosello                    Vullo</t>
  </si>
  <si>
    <t>IC1  - AT</t>
  </si>
  <si>
    <t>IC2  - AT</t>
  </si>
  <si>
    <t>IC3  - AT</t>
  </si>
  <si>
    <t>IMMISSIONI IN RUOLO</t>
  </si>
  <si>
    <t>Assegnazioni provvisorie e utilizzazioni cattedre</t>
  </si>
  <si>
    <t>Assegnazioni provvisorie e utilizzazioni ore</t>
  </si>
  <si>
    <t>Disponibilità  SOSTEGNO  per SUPPLENZE 2017/2018</t>
  </si>
  <si>
    <t>Assegnazioni provvisorie e utilizzazioni nomi</t>
  </si>
  <si>
    <t>UTILIZZAZIONI E ASSEGNAZIONI</t>
  </si>
  <si>
    <t>DISPONIBILITA' PER SUPPLENZE</t>
  </si>
  <si>
    <t>somma posti al 31/08/2017 dopo utilizzioni assegnazioni</t>
  </si>
  <si>
    <t>somma posti  al 30/06/2017 dopo utilizzazioni assegnazioni</t>
  </si>
  <si>
    <t>somma spezzoni orario dopo utilizzazioni assegnazioni</t>
  </si>
  <si>
    <t>Foglia</t>
  </si>
  <si>
    <t>Bosco(6)      Avellino(6)      Scassa(6)   Viglione (6)   Ramuscello (3)   Brondolo (6)</t>
  </si>
  <si>
    <t>Iachetti (4)      Cavalla(catt)       Accornero (catt)</t>
  </si>
  <si>
    <t>Novara (12)         Tappa (catt)         Cordoni (catt)</t>
  </si>
  <si>
    <t>Brumana (10)   Parone (catt)</t>
  </si>
  <si>
    <t>Gatta (6) Maggiora (9)</t>
  </si>
  <si>
    <t>Molinari (4)   Bigatti (4)</t>
  </si>
  <si>
    <t>Varano</t>
  </si>
  <si>
    <t>Barbero (6)   Lovisolo (6)</t>
  </si>
  <si>
    <t>Pia (catt)            Peiretti (-catt)    Martino (catt)</t>
  </si>
  <si>
    <t>RUOLO</t>
  </si>
  <si>
    <t>Chiappini(catt)     Corona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</si>
</sst>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sz val="9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 Narrow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/>
    <xf numFmtId="0" fontId="14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7" borderId="1" xfId="0" applyFont="1" applyFill="1" applyBorder="1"/>
    <xf numFmtId="0" fontId="0" fillId="7" borderId="1" xfId="0" applyFill="1" applyBorder="1"/>
    <xf numFmtId="0" fontId="13" fillId="1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6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7" fillId="13" borderId="16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8" borderId="23" xfId="0" applyFont="1" applyFill="1" applyBorder="1" applyAlignment="1">
      <alignment horizontal="center"/>
    </xf>
    <xf numFmtId="0" fontId="21" fillId="15" borderId="16" xfId="0" applyFont="1" applyFill="1" applyBorder="1" applyAlignment="1">
      <alignment horizontal="center"/>
    </xf>
    <xf numFmtId="0" fontId="22" fillId="16" borderId="16" xfId="0" applyFont="1" applyFill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14" borderId="10" xfId="0" applyFont="1" applyFill="1" applyBorder="1" applyAlignment="1">
      <alignment horizontal="center" vertical="center" textRotation="90" wrapText="1"/>
    </xf>
    <xf numFmtId="0" fontId="23" fillId="14" borderId="17" xfId="0" applyFont="1" applyFill="1" applyBorder="1" applyAlignment="1">
      <alignment horizontal="center" vertical="center" textRotation="90" wrapText="1"/>
    </xf>
    <xf numFmtId="0" fontId="23" fillId="14" borderId="16" xfId="0" applyFont="1" applyFill="1" applyBorder="1" applyAlignment="1">
      <alignment horizontal="center" vertical="center" textRotation="90" wrapText="1"/>
    </xf>
    <xf numFmtId="0" fontId="15" fillId="12" borderId="14" xfId="0" applyFont="1" applyFill="1" applyBorder="1" applyAlignment="1">
      <alignment horizontal="center"/>
    </xf>
    <xf numFmtId="0" fontId="15" fillId="12" borderId="15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0" fontId="15" fillId="11" borderId="14" xfId="0" applyFont="1" applyFill="1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8" borderId="13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/>
    </xf>
    <xf numFmtId="0" fontId="15" fillId="8" borderId="21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</cellXfs>
  <cellStyles count="1">
    <cellStyle name="Normale" xfId="0" builtinId="0"/>
  </cellStyles>
  <dxfs count="13"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zoomScaleNormal="100" workbookViewId="0">
      <selection activeCell="A4" sqref="A4"/>
    </sheetView>
  </sheetViews>
  <sheetFormatPr defaultRowHeight="15" x14ac:dyDescent="0.25"/>
  <cols>
    <col min="2" max="2" width="20.28515625" bestFit="1" customWidth="1"/>
    <col min="3" max="4" width="9.140625" customWidth="1"/>
    <col min="5" max="5" width="5.7109375" customWidth="1"/>
    <col min="6" max="6" width="5.5703125" customWidth="1"/>
    <col min="7" max="7" width="4.85546875" customWidth="1"/>
    <col min="8" max="8" width="7.7109375" customWidth="1"/>
    <col min="9" max="17" width="9.140625" customWidth="1"/>
    <col min="18" max="18" width="13.7109375" style="49" customWidth="1"/>
    <col min="19" max="19" width="9.5703125" style="2" customWidth="1"/>
    <col min="20" max="21" width="9.140625" style="2" customWidth="1"/>
    <col min="22" max="22" width="13.42578125" style="52" customWidth="1"/>
    <col min="23" max="30" width="9.140625" style="2" customWidth="1"/>
    <col min="31" max="31" width="1.7109375" style="2" customWidth="1"/>
    <col min="32" max="36" width="9.140625" customWidth="1"/>
    <col min="37" max="37" width="10.140625" customWidth="1"/>
    <col min="38" max="38" width="9.140625" style="49" customWidth="1"/>
    <col min="39" max="39" width="9.140625" customWidth="1"/>
    <col min="40" max="40" width="10.42578125" customWidth="1"/>
    <col min="41" max="41" width="10.7109375" customWidth="1"/>
    <col min="42" max="42" width="9.140625" customWidth="1"/>
    <col min="43" max="44" width="9.140625" style="49" customWidth="1"/>
    <col min="45" max="45" width="9.7109375" customWidth="1"/>
    <col min="48" max="48" width="12.42578125" customWidth="1"/>
    <col min="49" max="49" width="12.140625" customWidth="1"/>
    <col min="50" max="50" width="15.42578125" customWidth="1"/>
    <col min="51" max="51" width="11.42578125" customWidth="1"/>
    <col min="52" max="52" width="12" customWidth="1"/>
    <col min="53" max="53" width="13.28515625" customWidth="1"/>
  </cols>
  <sheetData>
    <row r="1" spans="1:53" ht="16.5" customHeight="1" x14ac:dyDescent="0.25">
      <c r="A1" s="100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2"/>
    </row>
    <row r="2" spans="1:53" ht="15" customHeight="1" thickBot="1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5"/>
      <c r="AS2" s="104"/>
      <c r="AT2" s="104"/>
      <c r="AU2" s="104"/>
      <c r="AV2" s="104"/>
      <c r="AW2" s="104"/>
      <c r="AX2" s="104"/>
      <c r="AY2" s="104"/>
      <c r="AZ2" s="104"/>
      <c r="BA2" s="106"/>
    </row>
    <row r="3" spans="1:53" ht="19.5" thickBot="1" x14ac:dyDescent="0.35">
      <c r="D3" s="118" t="s">
        <v>32</v>
      </c>
      <c r="E3" s="119"/>
      <c r="F3" s="119"/>
      <c r="G3" s="119"/>
      <c r="H3" s="119"/>
      <c r="I3" s="119"/>
      <c r="J3" s="119"/>
      <c r="K3" s="120"/>
      <c r="M3" s="121" t="s">
        <v>35</v>
      </c>
      <c r="N3" s="122"/>
      <c r="O3" s="122"/>
      <c r="P3" s="122"/>
      <c r="Q3" s="122"/>
      <c r="R3" s="123"/>
      <c r="AE3" s="76"/>
      <c r="AF3" s="110" t="s">
        <v>67</v>
      </c>
      <c r="AG3" s="111"/>
      <c r="AH3" s="111"/>
      <c r="AI3" s="111"/>
      <c r="AJ3" s="112"/>
      <c r="AK3" s="124" t="s">
        <v>66</v>
      </c>
      <c r="AL3" s="125"/>
      <c r="AM3" s="125"/>
      <c r="AN3" s="125"/>
      <c r="AO3" s="125"/>
      <c r="AP3" s="125"/>
      <c r="AQ3" s="126"/>
      <c r="AR3" s="97" t="s">
        <v>94</v>
      </c>
      <c r="AS3" s="113" t="s">
        <v>35</v>
      </c>
      <c r="AT3" s="114"/>
      <c r="AU3" s="114"/>
      <c r="AV3" s="98" t="s">
        <v>79</v>
      </c>
      <c r="AW3" s="98"/>
      <c r="AX3" s="98"/>
      <c r="AY3" s="99" t="s">
        <v>80</v>
      </c>
      <c r="AZ3" s="99"/>
      <c r="BA3" s="99"/>
    </row>
    <row r="4" spans="1:53" ht="79.5" x14ac:dyDescent="0.25">
      <c r="A4" s="3" t="s">
        <v>0</v>
      </c>
      <c r="B4" s="4" t="s">
        <v>1</v>
      </c>
      <c r="C4" s="5" t="s">
        <v>2</v>
      </c>
      <c r="D4" s="6" t="s">
        <v>13</v>
      </c>
      <c r="E4" s="34" t="s">
        <v>15</v>
      </c>
      <c r="F4" s="35" t="s">
        <v>16</v>
      </c>
      <c r="G4" s="36" t="s">
        <v>17</v>
      </c>
      <c r="H4" s="47" t="s">
        <v>33</v>
      </c>
      <c r="I4" s="7" t="s">
        <v>3</v>
      </c>
      <c r="J4" s="7" t="s">
        <v>4</v>
      </c>
      <c r="K4" s="7" t="s">
        <v>5</v>
      </c>
      <c r="L4" s="8" t="s">
        <v>14</v>
      </c>
      <c r="M4" s="9" t="s">
        <v>6</v>
      </c>
      <c r="N4" s="9" t="s">
        <v>7</v>
      </c>
      <c r="O4" s="9" t="s">
        <v>8</v>
      </c>
      <c r="P4" s="10" t="s">
        <v>34</v>
      </c>
      <c r="Q4" s="10" t="s">
        <v>9</v>
      </c>
      <c r="R4" s="48" t="s">
        <v>36</v>
      </c>
      <c r="S4" s="50" t="s">
        <v>38</v>
      </c>
      <c r="T4" s="50" t="s">
        <v>39</v>
      </c>
      <c r="U4" s="50" t="s">
        <v>40</v>
      </c>
      <c r="V4" s="50" t="s">
        <v>41</v>
      </c>
      <c r="W4" s="50" t="s">
        <v>42</v>
      </c>
      <c r="X4" s="50" t="s">
        <v>43</v>
      </c>
      <c r="Y4" s="50" t="s">
        <v>44</v>
      </c>
      <c r="Z4" s="50" t="s">
        <v>41</v>
      </c>
      <c r="AA4" s="74" t="s">
        <v>9</v>
      </c>
      <c r="AB4" s="50" t="s">
        <v>45</v>
      </c>
      <c r="AC4" s="50" t="s">
        <v>46</v>
      </c>
      <c r="AD4" s="50" t="s">
        <v>47</v>
      </c>
      <c r="AE4" s="77"/>
      <c r="AF4" s="66" t="s">
        <v>53</v>
      </c>
      <c r="AG4" s="66" t="s">
        <v>41</v>
      </c>
      <c r="AH4" s="66" t="s">
        <v>62</v>
      </c>
      <c r="AI4" s="66" t="s">
        <v>41</v>
      </c>
      <c r="AJ4" s="81" t="s">
        <v>9</v>
      </c>
      <c r="AK4" s="66" t="s">
        <v>68</v>
      </c>
      <c r="AL4" s="72" t="s">
        <v>57</v>
      </c>
      <c r="AM4" s="66" t="s">
        <v>69</v>
      </c>
      <c r="AN4" s="66" t="s">
        <v>58</v>
      </c>
      <c r="AO4" s="66" t="s">
        <v>59</v>
      </c>
      <c r="AP4" s="66" t="s">
        <v>60</v>
      </c>
      <c r="AQ4" s="66" t="s">
        <v>61</v>
      </c>
      <c r="AR4" s="66" t="s">
        <v>74</v>
      </c>
      <c r="AS4" s="75" t="s">
        <v>54</v>
      </c>
      <c r="AT4" s="75" t="s">
        <v>55</v>
      </c>
      <c r="AU4" s="75" t="s">
        <v>56</v>
      </c>
      <c r="AV4" s="85" t="s">
        <v>75</v>
      </c>
      <c r="AW4" s="85" t="s">
        <v>76</v>
      </c>
      <c r="AX4" s="85" t="s">
        <v>78</v>
      </c>
      <c r="AY4" s="85" t="s">
        <v>81</v>
      </c>
      <c r="AZ4" s="85" t="s">
        <v>82</v>
      </c>
      <c r="BA4" s="85" t="s">
        <v>83</v>
      </c>
    </row>
    <row r="5" spans="1:53" x14ac:dyDescent="0.25">
      <c r="A5" s="107" t="s">
        <v>10</v>
      </c>
      <c r="B5" s="83" t="s">
        <v>20</v>
      </c>
      <c r="C5" s="31"/>
      <c r="D5" s="37"/>
      <c r="E5" s="31"/>
      <c r="F5" s="31"/>
      <c r="G5" s="38"/>
      <c r="H5" s="39"/>
      <c r="I5" s="39"/>
      <c r="J5" s="39"/>
      <c r="K5" s="39"/>
      <c r="L5" s="40"/>
      <c r="M5" s="41"/>
      <c r="N5" s="41"/>
      <c r="O5" s="41"/>
      <c r="P5" s="31"/>
      <c r="Q5" s="31"/>
      <c r="R5" s="51"/>
      <c r="S5" s="43"/>
      <c r="T5" s="43"/>
      <c r="U5" s="43"/>
      <c r="V5" s="53"/>
      <c r="W5" s="43"/>
      <c r="X5" s="43"/>
      <c r="Y5" s="43"/>
      <c r="Z5" s="43"/>
      <c r="AA5" s="43"/>
      <c r="AB5" s="43"/>
      <c r="AC5" s="43"/>
      <c r="AD5" s="43"/>
      <c r="AE5" s="78"/>
      <c r="AF5" s="69"/>
      <c r="AG5" s="69"/>
      <c r="AH5" s="69"/>
      <c r="AI5" s="69"/>
      <c r="AJ5" s="61"/>
      <c r="AK5" s="69"/>
      <c r="AL5" s="51"/>
      <c r="AM5" s="69"/>
      <c r="AN5" s="69"/>
      <c r="AO5" s="69"/>
      <c r="AP5" s="69"/>
      <c r="AQ5" s="51"/>
      <c r="AR5" s="51"/>
      <c r="AS5" s="61"/>
      <c r="AT5" s="69"/>
      <c r="AU5" s="69"/>
      <c r="AV5" s="69"/>
      <c r="AW5" s="69"/>
      <c r="AX5" s="69"/>
      <c r="AY5" s="69"/>
      <c r="AZ5" s="69"/>
      <c r="BA5" s="69"/>
    </row>
    <row r="6" spans="1:53" ht="54" x14ac:dyDescent="0.25">
      <c r="A6" s="108"/>
      <c r="B6" s="11" t="s">
        <v>11</v>
      </c>
      <c r="C6" s="12">
        <v>11</v>
      </c>
      <c r="D6" s="13">
        <v>11</v>
      </c>
      <c r="E6" s="14">
        <v>10</v>
      </c>
      <c r="F6" s="14">
        <v>1</v>
      </c>
      <c r="G6" s="14">
        <v>0</v>
      </c>
      <c r="H6" s="45">
        <v>9</v>
      </c>
      <c r="I6" s="14">
        <v>9</v>
      </c>
      <c r="J6" s="14">
        <v>0</v>
      </c>
      <c r="K6" s="14">
        <v>0</v>
      </c>
      <c r="L6" s="15"/>
      <c r="M6" s="57">
        <f>E6-I6</f>
        <v>1</v>
      </c>
      <c r="N6" s="57">
        <f t="shared" ref="N6:O12" si="0">F6-J6</f>
        <v>1</v>
      </c>
      <c r="O6" s="57">
        <f t="shared" si="0"/>
        <v>0</v>
      </c>
      <c r="P6" s="57"/>
      <c r="Q6" s="57">
        <f>P6+O6+N6+M6</f>
        <v>2</v>
      </c>
      <c r="R6" s="58"/>
      <c r="S6" s="59">
        <v>4</v>
      </c>
      <c r="T6" s="59"/>
      <c r="U6" s="59"/>
      <c r="V6" s="60" t="s">
        <v>70</v>
      </c>
      <c r="W6" s="59">
        <v>2</v>
      </c>
      <c r="Y6" s="59"/>
      <c r="Z6" s="60" t="s">
        <v>51</v>
      </c>
      <c r="AA6" s="57">
        <v>0</v>
      </c>
      <c r="AB6" s="57">
        <v>0</v>
      </c>
      <c r="AC6" s="59"/>
      <c r="AD6" s="59"/>
      <c r="AE6" s="79"/>
      <c r="AF6" s="65"/>
      <c r="AG6" s="64"/>
      <c r="AH6" s="64"/>
      <c r="AI6" s="64"/>
      <c r="AJ6" s="57">
        <v>0</v>
      </c>
      <c r="AK6" s="71" t="s">
        <v>63</v>
      </c>
      <c r="AL6" s="67">
        <v>6</v>
      </c>
      <c r="AM6" s="64"/>
      <c r="AN6" s="64"/>
      <c r="AO6" s="64"/>
      <c r="AP6" s="82">
        <v>1</v>
      </c>
      <c r="AQ6" s="67"/>
      <c r="AR6" s="115">
        <v>0</v>
      </c>
      <c r="AS6" s="96">
        <v>0</v>
      </c>
      <c r="AT6" s="84">
        <v>1</v>
      </c>
      <c r="AU6" s="84">
        <f>AL6+AN6+AO6+AQ6</f>
        <v>6</v>
      </c>
      <c r="AV6" s="67">
        <v>-1</v>
      </c>
      <c r="AW6" s="67"/>
      <c r="AX6" s="89" t="s">
        <v>93</v>
      </c>
      <c r="AY6" s="67">
        <v>0</v>
      </c>
      <c r="AZ6" s="67">
        <v>0</v>
      </c>
      <c r="BA6" s="95">
        <v>6</v>
      </c>
    </row>
    <row r="7" spans="1:53" ht="30" x14ac:dyDescent="0.25">
      <c r="A7" s="108"/>
      <c r="B7" s="11" t="s">
        <v>18</v>
      </c>
      <c r="C7" s="12">
        <v>4</v>
      </c>
      <c r="D7" s="16">
        <v>4</v>
      </c>
      <c r="E7" s="14">
        <v>4</v>
      </c>
      <c r="F7" s="14">
        <v>0</v>
      </c>
      <c r="G7" s="14">
        <v>0</v>
      </c>
      <c r="H7" s="45">
        <v>2</v>
      </c>
      <c r="I7" s="14">
        <v>2</v>
      </c>
      <c r="J7" s="14">
        <v>0</v>
      </c>
      <c r="K7" s="14">
        <v>0</v>
      </c>
      <c r="L7" s="15"/>
      <c r="M7" s="57">
        <f t="shared" ref="M7:M12" si="1">E7-I7</f>
        <v>2</v>
      </c>
      <c r="N7" s="57">
        <f t="shared" si="0"/>
        <v>0</v>
      </c>
      <c r="O7" s="57">
        <f t="shared" si="0"/>
        <v>0</v>
      </c>
      <c r="P7" s="57">
        <v>1</v>
      </c>
      <c r="Q7" s="57">
        <f t="shared" ref="Q7:Q12" si="2">P7+O7+N7+M7</f>
        <v>3</v>
      </c>
      <c r="R7" s="58"/>
      <c r="S7" s="59"/>
      <c r="T7" s="59"/>
      <c r="U7" s="59"/>
      <c r="V7" s="60"/>
      <c r="W7" s="59">
        <v>1</v>
      </c>
      <c r="X7" s="59"/>
      <c r="Y7" s="59"/>
      <c r="Z7" s="59" t="s">
        <v>50</v>
      </c>
      <c r="AA7" s="57">
        <v>4</v>
      </c>
      <c r="AB7" s="57">
        <v>4</v>
      </c>
      <c r="AC7" s="59"/>
      <c r="AD7" s="59"/>
      <c r="AE7" s="79"/>
      <c r="AF7" s="65"/>
      <c r="AG7" s="64"/>
      <c r="AH7" s="64"/>
      <c r="AI7" s="64"/>
      <c r="AJ7" s="57">
        <v>4</v>
      </c>
      <c r="AK7" s="64"/>
      <c r="AL7" s="67"/>
      <c r="AM7" s="64"/>
      <c r="AN7" s="64"/>
      <c r="AO7" s="64"/>
      <c r="AP7" s="67">
        <v>2</v>
      </c>
      <c r="AQ7" s="67">
        <v>9</v>
      </c>
      <c r="AR7" s="116"/>
      <c r="AS7" s="96">
        <v>4</v>
      </c>
      <c r="AT7" s="84">
        <v>2</v>
      </c>
      <c r="AU7" s="84">
        <f t="shared" ref="AU7:AU12" si="3">AL7+AN7+AO7+AQ7</f>
        <v>9</v>
      </c>
      <c r="AV7" s="67">
        <v>-1</v>
      </c>
      <c r="AW7" s="67">
        <v>-4</v>
      </c>
      <c r="AX7" s="89" t="s">
        <v>95</v>
      </c>
      <c r="AY7" s="95">
        <v>3</v>
      </c>
      <c r="AZ7" s="95">
        <v>2</v>
      </c>
      <c r="BA7" s="95">
        <v>5</v>
      </c>
    </row>
    <row r="8" spans="1:53" ht="20.100000000000001" customHeight="1" x14ac:dyDescent="0.25">
      <c r="A8" s="108"/>
      <c r="B8" s="11" t="s">
        <v>19</v>
      </c>
      <c r="C8" s="12">
        <v>7</v>
      </c>
      <c r="D8" s="16">
        <v>5</v>
      </c>
      <c r="E8" s="19">
        <v>5</v>
      </c>
      <c r="F8" s="19">
        <v>0</v>
      </c>
      <c r="G8" s="19">
        <v>0</v>
      </c>
      <c r="H8" s="45">
        <v>6</v>
      </c>
      <c r="I8" s="14">
        <v>6</v>
      </c>
      <c r="J8" s="14">
        <v>0</v>
      </c>
      <c r="K8" s="14">
        <v>0</v>
      </c>
      <c r="L8" s="15"/>
      <c r="M8" s="57">
        <f t="shared" si="1"/>
        <v>-1</v>
      </c>
      <c r="N8" s="57">
        <f t="shared" si="0"/>
        <v>0</v>
      </c>
      <c r="O8" s="57">
        <f t="shared" si="0"/>
        <v>0</v>
      </c>
      <c r="P8" s="57"/>
      <c r="Q8" s="57">
        <f t="shared" si="2"/>
        <v>-1</v>
      </c>
      <c r="R8" s="58" t="s">
        <v>37</v>
      </c>
      <c r="S8" s="59"/>
      <c r="T8" s="59"/>
      <c r="U8" s="59"/>
      <c r="V8" s="60"/>
      <c r="W8" s="59">
        <v>1</v>
      </c>
      <c r="X8" s="59"/>
      <c r="Y8" s="59"/>
      <c r="Z8" s="59" t="s">
        <v>37</v>
      </c>
      <c r="AA8" s="57">
        <v>0</v>
      </c>
      <c r="AB8" s="57">
        <v>0</v>
      </c>
      <c r="AC8" s="59"/>
      <c r="AD8" s="59"/>
      <c r="AE8" s="79"/>
      <c r="AF8" s="65"/>
      <c r="AG8" s="64"/>
      <c r="AH8" s="64"/>
      <c r="AI8" s="64"/>
      <c r="AJ8" s="57">
        <v>0</v>
      </c>
      <c r="AK8" s="64"/>
      <c r="AL8" s="67"/>
      <c r="AM8" s="64"/>
      <c r="AN8" s="64"/>
      <c r="AO8" s="64"/>
      <c r="AP8" s="67">
        <v>1</v>
      </c>
      <c r="AQ8" s="67">
        <v>9</v>
      </c>
      <c r="AR8" s="116"/>
      <c r="AS8" s="96">
        <v>0</v>
      </c>
      <c r="AT8" s="84">
        <v>1</v>
      </c>
      <c r="AU8" s="84">
        <f t="shared" si="3"/>
        <v>9</v>
      </c>
      <c r="AV8" s="67">
        <v>-1</v>
      </c>
      <c r="AW8" s="67"/>
      <c r="AX8" s="90" t="s">
        <v>37</v>
      </c>
      <c r="AY8" s="67">
        <v>0</v>
      </c>
      <c r="AZ8" s="67">
        <v>0</v>
      </c>
      <c r="BA8" s="95">
        <v>9</v>
      </c>
    </row>
    <row r="9" spans="1:53" ht="28.5" customHeight="1" x14ac:dyDescent="0.25">
      <c r="A9" s="108"/>
      <c r="B9" s="11" t="s">
        <v>22</v>
      </c>
      <c r="C9" s="12">
        <v>4</v>
      </c>
      <c r="D9" s="16">
        <v>4</v>
      </c>
      <c r="E9" s="14">
        <v>4</v>
      </c>
      <c r="F9" s="14">
        <v>0</v>
      </c>
      <c r="G9" s="14">
        <v>0</v>
      </c>
      <c r="H9" s="45">
        <v>1</v>
      </c>
      <c r="I9" s="14">
        <v>1</v>
      </c>
      <c r="J9" s="14">
        <v>0</v>
      </c>
      <c r="K9" s="14">
        <v>0</v>
      </c>
      <c r="L9" s="15"/>
      <c r="M9" s="57">
        <f t="shared" si="1"/>
        <v>3</v>
      </c>
      <c r="N9" s="57">
        <f t="shared" si="0"/>
        <v>0</v>
      </c>
      <c r="O9" s="57">
        <f t="shared" si="0"/>
        <v>0</v>
      </c>
      <c r="P9" s="57"/>
      <c r="Q9" s="57">
        <f t="shared" si="2"/>
        <v>3</v>
      </c>
      <c r="R9" s="58"/>
      <c r="S9" s="59"/>
      <c r="T9" s="59"/>
      <c r="U9" s="59"/>
      <c r="V9" s="60"/>
      <c r="W9" s="59"/>
      <c r="X9" s="59"/>
      <c r="Y9" s="59"/>
      <c r="Z9" s="59"/>
      <c r="AA9" s="57">
        <v>3</v>
      </c>
      <c r="AB9" s="57">
        <v>3</v>
      </c>
      <c r="AC9" s="59"/>
      <c r="AD9" s="59"/>
      <c r="AE9" s="79"/>
      <c r="AF9" s="65"/>
      <c r="AG9" s="64"/>
      <c r="AH9" s="64"/>
      <c r="AI9" s="64"/>
      <c r="AJ9" s="57">
        <v>3</v>
      </c>
      <c r="AK9" s="64"/>
      <c r="AL9" s="67"/>
      <c r="AM9" s="64"/>
      <c r="AN9" s="64"/>
      <c r="AO9" s="64"/>
      <c r="AP9" s="67"/>
      <c r="AQ9" s="67">
        <v>9</v>
      </c>
      <c r="AR9" s="116"/>
      <c r="AS9" s="96">
        <v>3</v>
      </c>
      <c r="AT9" s="84">
        <v>0</v>
      </c>
      <c r="AU9" s="84">
        <f t="shared" si="3"/>
        <v>9</v>
      </c>
      <c r="AV9" s="67"/>
      <c r="AW9" s="67">
        <v>-15</v>
      </c>
      <c r="AX9" s="89" t="s">
        <v>89</v>
      </c>
      <c r="AY9" s="95">
        <v>2</v>
      </c>
      <c r="AZ9" s="67">
        <v>0</v>
      </c>
      <c r="BA9" s="95">
        <v>12</v>
      </c>
    </row>
    <row r="10" spans="1:53" ht="48.75" customHeight="1" x14ac:dyDescent="0.25">
      <c r="A10" s="108"/>
      <c r="B10" s="11" t="s">
        <v>23</v>
      </c>
      <c r="C10" s="12">
        <v>5</v>
      </c>
      <c r="D10" s="16">
        <v>6</v>
      </c>
      <c r="E10" s="14">
        <v>6</v>
      </c>
      <c r="F10" s="14">
        <v>0</v>
      </c>
      <c r="G10" s="14">
        <v>0</v>
      </c>
      <c r="H10" s="45">
        <v>2</v>
      </c>
      <c r="I10" s="14">
        <v>2</v>
      </c>
      <c r="J10" s="14">
        <v>0</v>
      </c>
      <c r="K10" s="14">
        <v>0</v>
      </c>
      <c r="L10" s="15"/>
      <c r="M10" s="57">
        <f t="shared" si="1"/>
        <v>4</v>
      </c>
      <c r="N10" s="57">
        <f t="shared" si="0"/>
        <v>0</v>
      </c>
      <c r="O10" s="57">
        <f t="shared" si="0"/>
        <v>0</v>
      </c>
      <c r="P10" s="57">
        <v>1</v>
      </c>
      <c r="Q10" s="57">
        <f t="shared" si="2"/>
        <v>5</v>
      </c>
      <c r="R10" s="58"/>
      <c r="S10" s="59">
        <v>1</v>
      </c>
      <c r="T10" s="59"/>
      <c r="U10" s="59"/>
      <c r="V10" s="60" t="s">
        <v>52</v>
      </c>
      <c r="W10" s="59"/>
      <c r="X10" s="59"/>
      <c r="Y10" s="59"/>
      <c r="Z10" s="59"/>
      <c r="AA10" s="57">
        <v>4</v>
      </c>
      <c r="AB10" s="57">
        <v>4</v>
      </c>
      <c r="AC10" s="59"/>
      <c r="AD10" s="59"/>
      <c r="AE10" s="79"/>
      <c r="AF10" s="65"/>
      <c r="AG10" s="64"/>
      <c r="AH10" s="64"/>
      <c r="AI10" s="64"/>
      <c r="AJ10" s="57">
        <v>4</v>
      </c>
      <c r="AK10" s="71" t="s">
        <v>64</v>
      </c>
      <c r="AL10" s="67">
        <v>9</v>
      </c>
      <c r="AM10" s="64"/>
      <c r="AN10" s="64"/>
      <c r="AO10" s="64"/>
      <c r="AP10" s="67">
        <v>2</v>
      </c>
      <c r="AQ10" s="67">
        <v>9</v>
      </c>
      <c r="AR10" s="116"/>
      <c r="AS10" s="96">
        <v>4</v>
      </c>
      <c r="AT10" s="84">
        <v>2</v>
      </c>
      <c r="AU10" s="84">
        <f t="shared" si="3"/>
        <v>18</v>
      </c>
      <c r="AV10" s="67">
        <v>-2</v>
      </c>
      <c r="AW10" s="67">
        <v>-4</v>
      </c>
      <c r="AX10" s="89" t="s">
        <v>86</v>
      </c>
      <c r="AY10" s="95">
        <v>2</v>
      </c>
      <c r="AZ10" s="95">
        <v>2</v>
      </c>
      <c r="BA10" s="95">
        <v>14</v>
      </c>
    </row>
    <row r="11" spans="1:53" ht="20.100000000000001" customHeight="1" x14ac:dyDescent="0.25">
      <c r="A11" s="108"/>
      <c r="B11" s="11" t="s">
        <v>24</v>
      </c>
      <c r="C11" s="12">
        <v>2</v>
      </c>
      <c r="D11" s="16">
        <v>2</v>
      </c>
      <c r="E11" s="19">
        <v>2</v>
      </c>
      <c r="F11" s="19">
        <v>0</v>
      </c>
      <c r="G11" s="19">
        <v>0</v>
      </c>
      <c r="H11" s="45">
        <v>2</v>
      </c>
      <c r="I11" s="14">
        <v>2</v>
      </c>
      <c r="J11" s="14">
        <v>0</v>
      </c>
      <c r="K11" s="14">
        <v>0</v>
      </c>
      <c r="L11" s="15"/>
      <c r="M11" s="57">
        <f t="shared" si="1"/>
        <v>0</v>
      </c>
      <c r="N11" s="57">
        <f t="shared" si="0"/>
        <v>0</v>
      </c>
      <c r="O11" s="57">
        <f t="shared" si="0"/>
        <v>0</v>
      </c>
      <c r="P11" s="57"/>
      <c r="Q11" s="57">
        <f t="shared" si="2"/>
        <v>0</v>
      </c>
      <c r="R11" s="58"/>
      <c r="S11" s="59"/>
      <c r="T11" s="59"/>
      <c r="U11" s="59"/>
      <c r="V11" s="60"/>
      <c r="W11" s="59"/>
      <c r="X11" s="59"/>
      <c r="Y11" s="59"/>
      <c r="Z11" s="59"/>
      <c r="AA11" s="57">
        <v>0</v>
      </c>
      <c r="AB11" s="57">
        <v>0</v>
      </c>
      <c r="AC11" s="59"/>
      <c r="AD11" s="59"/>
      <c r="AE11" s="79"/>
      <c r="AF11" s="65"/>
      <c r="AG11" s="64"/>
      <c r="AH11" s="64"/>
      <c r="AI11" s="64"/>
      <c r="AJ11" s="57">
        <v>0</v>
      </c>
      <c r="AK11" s="64"/>
      <c r="AL11" s="67"/>
      <c r="AM11" s="64"/>
      <c r="AN11" s="64"/>
      <c r="AO11" s="64"/>
      <c r="AP11" s="67"/>
      <c r="AQ11" s="67"/>
      <c r="AR11" s="116"/>
      <c r="AS11" s="96">
        <v>0</v>
      </c>
      <c r="AT11" s="84">
        <v>0</v>
      </c>
      <c r="AU11" s="84">
        <f t="shared" si="3"/>
        <v>0</v>
      </c>
      <c r="AV11" s="67"/>
      <c r="AW11" s="67"/>
      <c r="AX11" s="67"/>
      <c r="AY11" s="67">
        <v>0</v>
      </c>
      <c r="AZ11" s="67">
        <v>0</v>
      </c>
      <c r="BA11" s="67">
        <v>0</v>
      </c>
    </row>
    <row r="12" spans="1:53" ht="20.100000000000001" customHeight="1" x14ac:dyDescent="0.25">
      <c r="A12" s="108"/>
      <c r="B12" s="11" t="s">
        <v>25</v>
      </c>
      <c r="C12" s="12">
        <v>4</v>
      </c>
      <c r="D12" s="16">
        <v>5</v>
      </c>
      <c r="E12" s="14">
        <v>5</v>
      </c>
      <c r="F12" s="14">
        <v>0</v>
      </c>
      <c r="G12" s="14">
        <v>0</v>
      </c>
      <c r="H12" s="45">
        <v>2</v>
      </c>
      <c r="I12" s="14">
        <v>2</v>
      </c>
      <c r="J12" s="14">
        <v>0</v>
      </c>
      <c r="K12" s="14">
        <v>0</v>
      </c>
      <c r="L12" s="15"/>
      <c r="M12" s="57">
        <f t="shared" si="1"/>
        <v>3</v>
      </c>
      <c r="N12" s="57">
        <f t="shared" si="0"/>
        <v>0</v>
      </c>
      <c r="O12" s="57">
        <f t="shared" si="0"/>
        <v>0</v>
      </c>
      <c r="P12" s="57"/>
      <c r="Q12" s="57">
        <f t="shared" si="2"/>
        <v>3</v>
      </c>
      <c r="R12" s="58"/>
      <c r="S12" s="59"/>
      <c r="T12" s="59"/>
      <c r="U12" s="59"/>
      <c r="V12" s="60"/>
      <c r="W12" s="59"/>
      <c r="X12" s="59"/>
      <c r="Y12" s="59"/>
      <c r="Z12" s="59"/>
      <c r="AA12" s="57">
        <v>3</v>
      </c>
      <c r="AB12" s="57">
        <v>3</v>
      </c>
      <c r="AC12" s="59"/>
      <c r="AD12" s="59"/>
      <c r="AE12" s="79"/>
      <c r="AF12" s="65"/>
      <c r="AG12" s="64"/>
      <c r="AH12" s="64"/>
      <c r="AI12" s="64"/>
      <c r="AJ12" s="84">
        <v>3</v>
      </c>
      <c r="AK12" s="64"/>
      <c r="AL12" s="67"/>
      <c r="AM12" s="64"/>
      <c r="AN12" s="64"/>
      <c r="AO12" s="64"/>
      <c r="AP12" s="67"/>
      <c r="AQ12" s="67"/>
      <c r="AR12" s="117"/>
      <c r="AS12" s="96">
        <v>3</v>
      </c>
      <c r="AT12" s="84">
        <v>0</v>
      </c>
      <c r="AU12" s="84">
        <f t="shared" si="3"/>
        <v>0</v>
      </c>
      <c r="AV12" s="67"/>
      <c r="AW12" s="67"/>
      <c r="AX12" s="67"/>
      <c r="AY12" s="95">
        <v>3</v>
      </c>
      <c r="AZ12" s="67">
        <v>0</v>
      </c>
      <c r="BA12" s="67">
        <v>0</v>
      </c>
    </row>
    <row r="13" spans="1:53" x14ac:dyDescent="0.25">
      <c r="A13" s="108"/>
      <c r="B13" s="86" t="s">
        <v>21</v>
      </c>
      <c r="C13" s="42"/>
      <c r="D13" s="32"/>
      <c r="E13" s="42"/>
      <c r="F13" s="42"/>
      <c r="G13" s="42"/>
      <c r="H13" s="42"/>
      <c r="I13" s="42"/>
      <c r="J13" s="42"/>
      <c r="K13" s="42"/>
      <c r="L13" s="44"/>
      <c r="M13" s="61"/>
      <c r="N13" s="61"/>
      <c r="O13" s="61"/>
      <c r="P13" s="61"/>
      <c r="Q13" s="61"/>
      <c r="R13" s="62"/>
      <c r="S13" s="61"/>
      <c r="T13" s="61"/>
      <c r="U13" s="61"/>
      <c r="V13" s="63"/>
      <c r="W13" s="61"/>
      <c r="X13" s="61"/>
      <c r="Y13" s="61"/>
      <c r="Z13" s="61"/>
      <c r="AA13" s="61"/>
      <c r="AB13" s="61"/>
      <c r="AC13" s="61"/>
      <c r="AD13" s="61"/>
      <c r="AE13" s="79"/>
      <c r="AF13" s="68"/>
      <c r="AG13" s="69"/>
      <c r="AH13" s="69"/>
      <c r="AI13" s="69"/>
      <c r="AJ13" s="69"/>
      <c r="AK13" s="69"/>
      <c r="AL13" s="51"/>
      <c r="AM13" s="69"/>
      <c r="AN13" s="69"/>
      <c r="AO13" s="69"/>
      <c r="AP13" s="51"/>
      <c r="AQ13" s="51"/>
      <c r="AR13" s="51"/>
      <c r="AS13" s="69"/>
      <c r="AT13" s="69"/>
      <c r="AU13" s="69"/>
      <c r="AV13" s="69"/>
      <c r="AW13" s="69"/>
      <c r="AX13" s="69"/>
      <c r="AY13" s="69"/>
      <c r="AZ13" s="69"/>
      <c r="BA13" s="69"/>
    </row>
    <row r="14" spans="1:53" ht="43.5" customHeight="1" x14ac:dyDescent="0.25">
      <c r="A14" s="108"/>
      <c r="B14" s="11" t="s">
        <v>71</v>
      </c>
      <c r="C14" s="12">
        <v>17</v>
      </c>
      <c r="D14" s="16">
        <v>17</v>
      </c>
      <c r="E14" s="17">
        <v>17</v>
      </c>
      <c r="F14" s="14">
        <v>0</v>
      </c>
      <c r="G14" s="14">
        <v>0</v>
      </c>
      <c r="H14" s="46">
        <v>6</v>
      </c>
      <c r="I14" s="14">
        <v>6</v>
      </c>
      <c r="J14" s="14">
        <v>0</v>
      </c>
      <c r="K14" s="14">
        <v>0</v>
      </c>
      <c r="L14" s="15"/>
      <c r="M14" s="57">
        <f>E14-I14</f>
        <v>11</v>
      </c>
      <c r="N14" s="57">
        <f t="shared" ref="N14:O22" si="4">F14-J14</f>
        <v>0</v>
      </c>
      <c r="O14" s="57">
        <f t="shared" si="4"/>
        <v>0</v>
      </c>
      <c r="P14" s="57">
        <v>1</v>
      </c>
      <c r="Q14" s="57">
        <f>P14+O14+N14+M14</f>
        <v>12</v>
      </c>
      <c r="R14" s="58"/>
      <c r="S14" s="59"/>
      <c r="T14" s="59"/>
      <c r="U14" s="59"/>
      <c r="V14" s="60"/>
      <c r="W14" s="59">
        <v>1</v>
      </c>
      <c r="X14" s="59"/>
      <c r="Y14" s="59"/>
      <c r="Z14" s="59" t="s">
        <v>49</v>
      </c>
      <c r="AA14" s="57">
        <v>13</v>
      </c>
      <c r="AB14" s="57">
        <v>13</v>
      </c>
      <c r="AC14" s="59"/>
      <c r="AD14" s="59"/>
      <c r="AE14" s="79"/>
      <c r="AF14" s="65"/>
      <c r="AG14" s="64"/>
      <c r="AH14" s="64"/>
      <c r="AI14" s="64"/>
      <c r="AJ14" s="57">
        <v>13</v>
      </c>
      <c r="AK14" s="64"/>
      <c r="AL14" s="67"/>
      <c r="AM14" s="71" t="s">
        <v>65</v>
      </c>
      <c r="AN14" s="67">
        <v>9</v>
      </c>
      <c r="AO14" s="67"/>
      <c r="AP14" s="67">
        <v>3</v>
      </c>
      <c r="AQ14" s="67"/>
      <c r="AR14" s="115">
        <v>0</v>
      </c>
      <c r="AS14" s="92">
        <v>13</v>
      </c>
      <c r="AT14" s="93">
        <v>3</v>
      </c>
      <c r="AU14" s="93">
        <f>AL14+AN14+AO14+AQ14</f>
        <v>9</v>
      </c>
      <c r="AV14" s="67">
        <v>-2</v>
      </c>
      <c r="AW14" s="67">
        <v>-12</v>
      </c>
      <c r="AX14" s="91" t="s">
        <v>87</v>
      </c>
      <c r="AY14" s="95">
        <v>10</v>
      </c>
      <c r="AZ14" s="95">
        <v>3</v>
      </c>
      <c r="BA14" s="95">
        <v>15</v>
      </c>
    </row>
    <row r="15" spans="1:53" ht="20.100000000000001" customHeight="1" x14ac:dyDescent="0.25">
      <c r="A15" s="108"/>
      <c r="B15" s="11" t="s">
        <v>72</v>
      </c>
      <c r="C15" s="12">
        <v>7</v>
      </c>
      <c r="D15" s="16">
        <v>7</v>
      </c>
      <c r="E15" s="14">
        <v>7</v>
      </c>
      <c r="F15" s="14">
        <v>0</v>
      </c>
      <c r="G15" s="14">
        <v>0</v>
      </c>
      <c r="H15" s="45">
        <v>3</v>
      </c>
      <c r="I15" s="14">
        <v>3</v>
      </c>
      <c r="J15" s="14">
        <v>0</v>
      </c>
      <c r="K15" s="14">
        <v>0</v>
      </c>
      <c r="L15" s="15"/>
      <c r="M15" s="57">
        <f t="shared" ref="M15:M22" si="5">E15-I15</f>
        <v>4</v>
      </c>
      <c r="N15" s="57">
        <f t="shared" si="4"/>
        <v>0</v>
      </c>
      <c r="O15" s="57">
        <f t="shared" si="4"/>
        <v>0</v>
      </c>
      <c r="P15" s="57">
        <v>1</v>
      </c>
      <c r="Q15" s="57">
        <f t="shared" ref="Q15:Q22" si="6">P15+O15+N15+M15</f>
        <v>5</v>
      </c>
      <c r="R15" s="58"/>
      <c r="S15" s="59"/>
      <c r="T15" s="59"/>
      <c r="U15" s="59"/>
      <c r="V15" s="60"/>
      <c r="W15" s="59"/>
      <c r="X15" s="59"/>
      <c r="Y15" s="59"/>
      <c r="Z15" s="59"/>
      <c r="AA15" s="57">
        <v>5</v>
      </c>
      <c r="AB15" s="57">
        <v>5</v>
      </c>
      <c r="AC15" s="59"/>
      <c r="AD15" s="59"/>
      <c r="AE15" s="79"/>
      <c r="AF15" s="65"/>
      <c r="AG15" s="64"/>
      <c r="AH15" s="64"/>
      <c r="AI15" s="64"/>
      <c r="AJ15" s="57">
        <v>5</v>
      </c>
      <c r="AK15" s="64"/>
      <c r="AL15" s="67"/>
      <c r="AM15" s="64"/>
      <c r="AN15" s="64"/>
      <c r="AO15" s="64"/>
      <c r="AP15" s="67"/>
      <c r="AQ15" s="67">
        <v>9</v>
      </c>
      <c r="AR15" s="116"/>
      <c r="AS15" s="94">
        <v>5</v>
      </c>
      <c r="AT15" s="93">
        <v>0</v>
      </c>
      <c r="AU15" s="93">
        <f t="shared" ref="AU15:AU22" si="7">AL15+AN15+AO15+AQ15</f>
        <v>9</v>
      </c>
      <c r="AV15" s="67">
        <v>-1</v>
      </c>
      <c r="AW15" s="64"/>
      <c r="AX15" s="64" t="s">
        <v>84</v>
      </c>
      <c r="AY15" s="95">
        <v>4</v>
      </c>
      <c r="AZ15" s="67">
        <v>0</v>
      </c>
      <c r="BA15" s="95">
        <v>9</v>
      </c>
    </row>
    <row r="16" spans="1:53" ht="20.100000000000001" customHeight="1" x14ac:dyDescent="0.25">
      <c r="A16" s="108"/>
      <c r="B16" s="11" t="s">
        <v>73</v>
      </c>
      <c r="C16" s="12">
        <v>7</v>
      </c>
      <c r="D16" s="16">
        <v>7</v>
      </c>
      <c r="E16" s="17">
        <v>7</v>
      </c>
      <c r="F16" s="14">
        <v>0</v>
      </c>
      <c r="G16" s="14">
        <v>0</v>
      </c>
      <c r="H16" s="46">
        <v>5</v>
      </c>
      <c r="I16" s="14">
        <v>5</v>
      </c>
      <c r="J16" s="14">
        <v>0</v>
      </c>
      <c r="K16" s="14">
        <v>0</v>
      </c>
      <c r="L16" s="15"/>
      <c r="M16" s="57">
        <f t="shared" si="5"/>
        <v>2</v>
      </c>
      <c r="N16" s="57">
        <f t="shared" si="4"/>
        <v>0</v>
      </c>
      <c r="O16" s="57">
        <f t="shared" si="4"/>
        <v>0</v>
      </c>
      <c r="P16" s="57">
        <v>1</v>
      </c>
      <c r="Q16" s="57">
        <f t="shared" si="6"/>
        <v>3</v>
      </c>
      <c r="R16" s="58"/>
      <c r="S16" s="59"/>
      <c r="T16" s="59"/>
      <c r="U16" s="59"/>
      <c r="V16" s="60"/>
      <c r="W16" s="59"/>
      <c r="X16" s="59"/>
      <c r="Y16" s="59"/>
      <c r="Z16" s="59"/>
      <c r="AA16" s="57">
        <v>3</v>
      </c>
      <c r="AB16" s="57">
        <v>3</v>
      </c>
      <c r="AC16" s="59"/>
      <c r="AD16" s="59"/>
      <c r="AE16" s="79"/>
      <c r="AF16" s="65"/>
      <c r="AG16" s="64"/>
      <c r="AH16" s="64"/>
      <c r="AI16" s="64"/>
      <c r="AJ16" s="57">
        <v>3</v>
      </c>
      <c r="AK16" s="64"/>
      <c r="AL16" s="67"/>
      <c r="AM16" s="64"/>
      <c r="AN16" s="64"/>
      <c r="AO16" s="64"/>
      <c r="AP16" s="67">
        <v>3</v>
      </c>
      <c r="AQ16" s="67">
        <v>9</v>
      </c>
      <c r="AR16" s="116"/>
      <c r="AS16" s="94">
        <v>3</v>
      </c>
      <c r="AT16" s="93">
        <v>3</v>
      </c>
      <c r="AU16" s="93">
        <f t="shared" si="7"/>
        <v>9</v>
      </c>
      <c r="AV16" s="67">
        <v>-1</v>
      </c>
      <c r="AW16" s="64"/>
      <c r="AX16" s="64" t="s">
        <v>91</v>
      </c>
      <c r="AY16" s="95">
        <v>2</v>
      </c>
      <c r="AZ16" s="95">
        <v>3</v>
      </c>
      <c r="BA16" s="95">
        <v>9</v>
      </c>
    </row>
    <row r="17" spans="1:53" ht="30" x14ac:dyDescent="0.25">
      <c r="A17" s="108"/>
      <c r="B17" s="11" t="s">
        <v>26</v>
      </c>
      <c r="C17" s="12">
        <v>6</v>
      </c>
      <c r="D17" s="16">
        <v>6</v>
      </c>
      <c r="E17" s="17">
        <v>6</v>
      </c>
      <c r="F17" s="14">
        <v>0</v>
      </c>
      <c r="G17" s="14">
        <v>0</v>
      </c>
      <c r="H17" s="46">
        <v>3</v>
      </c>
      <c r="I17" s="14">
        <v>3</v>
      </c>
      <c r="J17" s="14">
        <v>0</v>
      </c>
      <c r="K17" s="14">
        <v>0</v>
      </c>
      <c r="L17" s="15"/>
      <c r="M17" s="57">
        <f t="shared" si="5"/>
        <v>3</v>
      </c>
      <c r="N17" s="57">
        <f t="shared" si="4"/>
        <v>0</v>
      </c>
      <c r="O17" s="57">
        <f t="shared" si="4"/>
        <v>0</v>
      </c>
      <c r="P17" s="57">
        <v>1</v>
      </c>
      <c r="Q17" s="57">
        <f t="shared" si="6"/>
        <v>4</v>
      </c>
      <c r="R17" s="58"/>
      <c r="S17" s="59"/>
      <c r="T17" s="59"/>
      <c r="U17" s="59"/>
      <c r="V17" s="60"/>
      <c r="W17" s="59"/>
      <c r="X17" s="59"/>
      <c r="Y17" s="59"/>
      <c r="Z17" s="59"/>
      <c r="AA17" s="57">
        <v>4</v>
      </c>
      <c r="AB17" s="57">
        <v>4</v>
      </c>
      <c r="AC17" s="59"/>
      <c r="AD17" s="59"/>
      <c r="AE17" s="79"/>
      <c r="AF17" s="65"/>
      <c r="AG17" s="64"/>
      <c r="AH17" s="64"/>
      <c r="AI17" s="64"/>
      <c r="AJ17" s="57">
        <v>4</v>
      </c>
      <c r="AK17" s="64"/>
      <c r="AL17" s="67"/>
      <c r="AM17" s="64"/>
      <c r="AN17" s="64"/>
      <c r="AO17" s="64"/>
      <c r="AP17" s="67"/>
      <c r="AQ17" s="67">
        <v>9</v>
      </c>
      <c r="AR17" s="116"/>
      <c r="AS17" s="92">
        <v>4</v>
      </c>
      <c r="AT17" s="93">
        <v>0</v>
      </c>
      <c r="AU17" s="93">
        <f t="shared" si="7"/>
        <v>9</v>
      </c>
      <c r="AV17" s="64"/>
      <c r="AW17" s="67">
        <v>-12</v>
      </c>
      <c r="AX17" s="88" t="s">
        <v>92</v>
      </c>
      <c r="AY17" s="95">
        <v>3</v>
      </c>
      <c r="AZ17" s="67">
        <v>0</v>
      </c>
      <c r="BA17" s="95">
        <v>15</v>
      </c>
    </row>
    <row r="18" spans="1:53" ht="20.100000000000001" customHeight="1" x14ac:dyDescent="0.25">
      <c r="A18" s="108"/>
      <c r="B18" s="11" t="s">
        <v>27</v>
      </c>
      <c r="C18" s="12">
        <v>5</v>
      </c>
      <c r="D18" s="16">
        <v>5</v>
      </c>
      <c r="E18" s="17">
        <v>5</v>
      </c>
      <c r="F18" s="14">
        <v>0</v>
      </c>
      <c r="G18" s="14">
        <v>0</v>
      </c>
      <c r="H18" s="46">
        <v>4</v>
      </c>
      <c r="I18" s="14">
        <v>4</v>
      </c>
      <c r="J18" s="14">
        <v>0</v>
      </c>
      <c r="K18" s="14">
        <v>0</v>
      </c>
      <c r="L18" s="15"/>
      <c r="M18" s="57">
        <f t="shared" si="5"/>
        <v>1</v>
      </c>
      <c r="N18" s="57">
        <f t="shared" si="4"/>
        <v>0</v>
      </c>
      <c r="O18" s="57">
        <f t="shared" si="4"/>
        <v>0</v>
      </c>
      <c r="P18" s="57"/>
      <c r="Q18" s="57">
        <f t="shared" si="6"/>
        <v>1</v>
      </c>
      <c r="R18" s="58"/>
      <c r="S18" s="59"/>
      <c r="T18" s="59"/>
      <c r="U18" s="59"/>
      <c r="V18" s="60"/>
      <c r="W18" s="59"/>
      <c r="X18" s="59"/>
      <c r="Y18" s="59"/>
      <c r="Z18" s="59"/>
      <c r="AA18" s="57">
        <v>1</v>
      </c>
      <c r="AB18" s="57">
        <v>1</v>
      </c>
      <c r="AC18" s="59"/>
      <c r="AD18" s="59"/>
      <c r="AE18" s="79"/>
      <c r="AF18" s="65"/>
      <c r="AG18" s="64"/>
      <c r="AH18" s="64"/>
      <c r="AI18" s="64"/>
      <c r="AJ18" s="57">
        <v>1</v>
      </c>
      <c r="AK18" s="64"/>
      <c r="AL18" s="67"/>
      <c r="AM18" s="64"/>
      <c r="AN18" s="64"/>
      <c r="AO18" s="64"/>
      <c r="AP18" s="67"/>
      <c r="AQ18" s="67"/>
      <c r="AR18" s="116"/>
      <c r="AS18" s="92">
        <v>1</v>
      </c>
      <c r="AT18" s="93">
        <v>0</v>
      </c>
      <c r="AU18" s="93">
        <f t="shared" si="7"/>
        <v>0</v>
      </c>
      <c r="AV18" s="64"/>
      <c r="AW18" s="64"/>
      <c r="AX18" s="64"/>
      <c r="AY18" s="95">
        <v>1</v>
      </c>
      <c r="AZ18" s="67">
        <v>0</v>
      </c>
      <c r="BA18" s="67">
        <v>0</v>
      </c>
    </row>
    <row r="19" spans="1:53" ht="20.100000000000001" customHeight="1" x14ac:dyDescent="0.25">
      <c r="A19" s="108"/>
      <c r="B19" s="11" t="s">
        <v>28</v>
      </c>
      <c r="C19" s="12">
        <v>7</v>
      </c>
      <c r="D19" s="16">
        <v>7</v>
      </c>
      <c r="E19" s="18">
        <v>7</v>
      </c>
      <c r="F19" s="19">
        <v>0</v>
      </c>
      <c r="G19" s="19">
        <v>0</v>
      </c>
      <c r="H19" s="46">
        <v>5</v>
      </c>
      <c r="I19" s="14">
        <v>5</v>
      </c>
      <c r="J19" s="14">
        <v>0</v>
      </c>
      <c r="K19" s="14">
        <v>0</v>
      </c>
      <c r="L19" s="15"/>
      <c r="M19" s="57">
        <f t="shared" si="5"/>
        <v>2</v>
      </c>
      <c r="N19" s="57">
        <f t="shared" si="4"/>
        <v>0</v>
      </c>
      <c r="O19" s="57">
        <f t="shared" si="4"/>
        <v>0</v>
      </c>
      <c r="P19" s="57">
        <v>1</v>
      </c>
      <c r="Q19" s="57">
        <f t="shared" si="6"/>
        <v>3</v>
      </c>
      <c r="R19" s="58"/>
      <c r="S19" s="59"/>
      <c r="T19" s="59"/>
      <c r="U19" s="59"/>
      <c r="V19" s="60"/>
      <c r="W19" s="59"/>
      <c r="X19" s="59"/>
      <c r="Y19" s="59"/>
      <c r="Z19" s="59"/>
      <c r="AA19" s="57">
        <v>3</v>
      </c>
      <c r="AB19" s="57">
        <v>3</v>
      </c>
      <c r="AC19" s="59"/>
      <c r="AD19" s="59"/>
      <c r="AE19" s="79"/>
      <c r="AF19" s="65"/>
      <c r="AG19" s="64"/>
      <c r="AH19" s="64"/>
      <c r="AI19" s="64"/>
      <c r="AJ19" s="57">
        <v>3</v>
      </c>
      <c r="AK19" s="64"/>
      <c r="AL19" s="67"/>
      <c r="AM19" s="64"/>
      <c r="AN19" s="64"/>
      <c r="AO19" s="64"/>
      <c r="AP19" s="67">
        <v>2</v>
      </c>
      <c r="AQ19" s="67"/>
      <c r="AR19" s="116"/>
      <c r="AS19" s="92">
        <v>3</v>
      </c>
      <c r="AT19" s="93">
        <v>2</v>
      </c>
      <c r="AU19" s="93">
        <f t="shared" si="7"/>
        <v>0</v>
      </c>
      <c r="AV19" s="64"/>
      <c r="AW19" s="64"/>
      <c r="AX19" s="64"/>
      <c r="AY19" s="95">
        <v>3</v>
      </c>
      <c r="AZ19" s="95">
        <v>2</v>
      </c>
      <c r="BA19" s="67">
        <v>0</v>
      </c>
    </row>
    <row r="20" spans="1:53" ht="30" x14ac:dyDescent="0.25">
      <c r="A20" s="108"/>
      <c r="B20" s="11" t="s">
        <v>29</v>
      </c>
      <c r="C20" s="12">
        <v>6</v>
      </c>
      <c r="D20" s="16">
        <v>6</v>
      </c>
      <c r="E20" s="18">
        <v>6</v>
      </c>
      <c r="F20" s="19">
        <v>0</v>
      </c>
      <c r="G20" s="19">
        <v>0</v>
      </c>
      <c r="H20" s="46">
        <v>3</v>
      </c>
      <c r="I20" s="14">
        <v>3</v>
      </c>
      <c r="J20" s="14">
        <v>0</v>
      </c>
      <c r="K20" s="14">
        <v>0</v>
      </c>
      <c r="L20" s="15"/>
      <c r="M20" s="57">
        <f t="shared" si="5"/>
        <v>3</v>
      </c>
      <c r="N20" s="57">
        <f t="shared" si="4"/>
        <v>0</v>
      </c>
      <c r="O20" s="57">
        <f t="shared" si="4"/>
        <v>0</v>
      </c>
      <c r="P20" s="57"/>
      <c r="Q20" s="57">
        <f t="shared" si="6"/>
        <v>3</v>
      </c>
      <c r="R20" s="58"/>
      <c r="S20" s="59"/>
      <c r="T20" s="59"/>
      <c r="U20" s="59"/>
      <c r="V20" s="60"/>
      <c r="W20" s="59">
        <v>1</v>
      </c>
      <c r="X20" s="59"/>
      <c r="Y20" s="59"/>
      <c r="Z20" s="59" t="s">
        <v>48</v>
      </c>
      <c r="AA20" s="57">
        <v>4</v>
      </c>
      <c r="AB20" s="57">
        <v>4</v>
      </c>
      <c r="AC20" s="59"/>
      <c r="AD20" s="59"/>
      <c r="AE20" s="79"/>
      <c r="AF20" s="65"/>
      <c r="AG20" s="64"/>
      <c r="AH20" s="64"/>
      <c r="AI20" s="64"/>
      <c r="AJ20" s="57">
        <v>4</v>
      </c>
      <c r="AK20" s="64"/>
      <c r="AL20" s="67"/>
      <c r="AM20" s="64"/>
      <c r="AN20" s="64"/>
      <c r="AO20" s="64"/>
      <c r="AP20" s="67"/>
      <c r="AQ20" s="67">
        <v>9</v>
      </c>
      <c r="AR20" s="116"/>
      <c r="AS20" s="92">
        <v>4</v>
      </c>
      <c r="AT20" s="93">
        <v>0</v>
      </c>
      <c r="AU20" s="93">
        <f t="shared" si="7"/>
        <v>9</v>
      </c>
      <c r="AV20" s="64"/>
      <c r="AW20" s="67">
        <v>-8</v>
      </c>
      <c r="AX20" s="88" t="s">
        <v>90</v>
      </c>
      <c r="AY20" s="95">
        <v>4</v>
      </c>
      <c r="AZ20" s="67">
        <v>0</v>
      </c>
      <c r="BA20" s="95">
        <v>1</v>
      </c>
    </row>
    <row r="21" spans="1:53" ht="26.25" customHeight="1" x14ac:dyDescent="0.25">
      <c r="A21" s="108"/>
      <c r="B21" s="11" t="s">
        <v>30</v>
      </c>
      <c r="C21" s="12">
        <v>5</v>
      </c>
      <c r="D21" s="16">
        <v>5</v>
      </c>
      <c r="E21" s="18">
        <v>5</v>
      </c>
      <c r="F21" s="19">
        <v>0</v>
      </c>
      <c r="G21" s="19">
        <v>0</v>
      </c>
      <c r="H21" s="46">
        <v>2</v>
      </c>
      <c r="I21" s="14">
        <v>2</v>
      </c>
      <c r="J21" s="14">
        <v>0</v>
      </c>
      <c r="K21" s="14">
        <v>0</v>
      </c>
      <c r="L21" s="15"/>
      <c r="M21" s="57">
        <f t="shared" si="5"/>
        <v>3</v>
      </c>
      <c r="N21" s="57">
        <f t="shared" si="4"/>
        <v>0</v>
      </c>
      <c r="O21" s="57">
        <f t="shared" si="4"/>
        <v>0</v>
      </c>
      <c r="P21" s="57"/>
      <c r="Q21" s="57">
        <f t="shared" si="6"/>
        <v>3</v>
      </c>
      <c r="R21" s="58"/>
      <c r="S21" s="59"/>
      <c r="T21" s="59"/>
      <c r="U21" s="59"/>
      <c r="V21" s="60"/>
      <c r="W21" s="59"/>
      <c r="X21" s="59"/>
      <c r="Y21" s="59"/>
      <c r="Z21" s="59"/>
      <c r="AA21" s="57">
        <v>3</v>
      </c>
      <c r="AB21" s="57">
        <v>3</v>
      </c>
      <c r="AC21" s="59"/>
      <c r="AD21" s="59"/>
      <c r="AE21" s="79"/>
      <c r="AF21" s="65"/>
      <c r="AG21" s="64"/>
      <c r="AH21" s="64"/>
      <c r="AI21" s="64"/>
      <c r="AJ21" s="57">
        <v>3</v>
      </c>
      <c r="AK21" s="64"/>
      <c r="AL21" s="67"/>
      <c r="AM21" s="64"/>
      <c r="AN21" s="64"/>
      <c r="AO21" s="64"/>
      <c r="AP21" s="67">
        <v>1</v>
      </c>
      <c r="AQ21" s="67">
        <v>9</v>
      </c>
      <c r="AR21" s="116"/>
      <c r="AS21" s="92">
        <v>3</v>
      </c>
      <c r="AT21" s="93">
        <v>1</v>
      </c>
      <c r="AU21" s="93">
        <f t="shared" si="7"/>
        <v>9</v>
      </c>
      <c r="AV21" s="67">
        <v>-1</v>
      </c>
      <c r="AW21" s="67">
        <v>-10</v>
      </c>
      <c r="AX21" s="88" t="s">
        <v>88</v>
      </c>
      <c r="AY21" s="95">
        <v>1</v>
      </c>
      <c r="AZ21" s="95">
        <v>1</v>
      </c>
      <c r="BA21" s="95">
        <v>17</v>
      </c>
    </row>
    <row r="22" spans="1:53" ht="90" x14ac:dyDescent="0.25">
      <c r="A22" s="108"/>
      <c r="B22" s="11" t="s">
        <v>31</v>
      </c>
      <c r="C22" s="12">
        <v>5</v>
      </c>
      <c r="D22" s="16">
        <v>5</v>
      </c>
      <c r="E22" s="18">
        <v>5</v>
      </c>
      <c r="F22" s="19">
        <v>0</v>
      </c>
      <c r="G22" s="19">
        <v>0</v>
      </c>
      <c r="H22" s="46">
        <v>3</v>
      </c>
      <c r="I22" s="14">
        <v>3</v>
      </c>
      <c r="J22" s="14">
        <v>0</v>
      </c>
      <c r="K22" s="14">
        <v>0</v>
      </c>
      <c r="L22" s="15"/>
      <c r="M22" s="57">
        <f t="shared" si="5"/>
        <v>2</v>
      </c>
      <c r="N22" s="57">
        <f t="shared" si="4"/>
        <v>0</v>
      </c>
      <c r="O22" s="57">
        <f t="shared" si="4"/>
        <v>0</v>
      </c>
      <c r="P22" s="57">
        <v>1</v>
      </c>
      <c r="Q22" s="57">
        <f t="shared" si="6"/>
        <v>3</v>
      </c>
      <c r="R22" s="58"/>
      <c r="S22" s="59"/>
      <c r="T22" s="59"/>
      <c r="U22" s="59"/>
      <c r="V22" s="60"/>
      <c r="W22" s="59"/>
      <c r="X22" s="59"/>
      <c r="Y22" s="59"/>
      <c r="Z22" s="59"/>
      <c r="AA22" s="57">
        <v>3</v>
      </c>
      <c r="AB22" s="57">
        <v>3</v>
      </c>
      <c r="AC22" s="59"/>
      <c r="AD22" s="59"/>
      <c r="AE22" s="79"/>
      <c r="AF22" s="65"/>
      <c r="AG22" s="64"/>
      <c r="AH22" s="64"/>
      <c r="AI22" s="64"/>
      <c r="AJ22" s="57">
        <v>3</v>
      </c>
      <c r="AK22" s="64"/>
      <c r="AL22" s="67"/>
      <c r="AM22" s="64"/>
      <c r="AN22" s="64"/>
      <c r="AO22" s="64"/>
      <c r="AP22" s="67">
        <v>1</v>
      </c>
      <c r="AQ22" s="67"/>
      <c r="AR22" s="117"/>
      <c r="AS22" s="92">
        <v>3</v>
      </c>
      <c r="AT22" s="93">
        <v>1</v>
      </c>
      <c r="AU22" s="93">
        <f t="shared" si="7"/>
        <v>0</v>
      </c>
      <c r="AV22" s="64"/>
      <c r="AW22" s="67">
        <v>-33</v>
      </c>
      <c r="AX22" s="88" t="s">
        <v>85</v>
      </c>
      <c r="AY22" s="95">
        <v>1</v>
      </c>
      <c r="AZ22" s="95">
        <v>1</v>
      </c>
      <c r="BA22" s="95">
        <v>3</v>
      </c>
    </row>
    <row r="23" spans="1:53" ht="20.100000000000001" customHeight="1" thickBot="1" x14ac:dyDescent="0.3">
      <c r="A23" s="109"/>
      <c r="B23" s="87" t="s">
        <v>12</v>
      </c>
      <c r="C23" s="20">
        <f>SUM(C6:C22)</f>
        <v>102</v>
      </c>
      <c r="D23" s="20">
        <f>SUM(D6:D22)</f>
        <v>102</v>
      </c>
      <c r="E23" s="21">
        <f t="shared" ref="E23:K23" si="8">SUM(E6:E22)</f>
        <v>101</v>
      </c>
      <c r="F23" s="22">
        <f t="shared" si="8"/>
        <v>1</v>
      </c>
      <c r="G23" s="22">
        <f t="shared" si="8"/>
        <v>0</v>
      </c>
      <c r="H23" s="23">
        <f t="shared" si="8"/>
        <v>58</v>
      </c>
      <c r="I23" s="22">
        <f t="shared" si="8"/>
        <v>58</v>
      </c>
      <c r="J23" s="22">
        <f t="shared" si="8"/>
        <v>0</v>
      </c>
      <c r="K23" s="33">
        <f t="shared" si="8"/>
        <v>0</v>
      </c>
      <c r="L23" s="54">
        <v>0</v>
      </c>
      <c r="M23" s="55">
        <f>SUM(M6:M22)</f>
        <v>43</v>
      </c>
      <c r="N23" s="55">
        <f>SUM(N6:N22)</f>
        <v>1</v>
      </c>
      <c r="O23" s="55">
        <f>SUM(O6:O22)</f>
        <v>0</v>
      </c>
      <c r="P23" s="55">
        <f>SUM(P6:P22)</f>
        <v>8</v>
      </c>
      <c r="Q23" s="55">
        <f>SUM(Q6:Q22)</f>
        <v>52</v>
      </c>
      <c r="R23" s="14"/>
      <c r="S23" s="55">
        <f t="shared" ref="S23:AD23" si="9">SUM(S6:S22)</f>
        <v>5</v>
      </c>
      <c r="T23" s="55">
        <f t="shared" si="9"/>
        <v>0</v>
      </c>
      <c r="U23" s="55">
        <f t="shared" si="9"/>
        <v>0</v>
      </c>
      <c r="V23" s="14"/>
      <c r="W23" s="55">
        <f t="shared" si="9"/>
        <v>6</v>
      </c>
      <c r="X23" s="55">
        <f t="shared" si="9"/>
        <v>0</v>
      </c>
      <c r="Y23" s="55">
        <f t="shared" si="9"/>
        <v>0</v>
      </c>
      <c r="Z23" s="14"/>
      <c r="AA23" s="56">
        <f>SUM(AA6:AA22)</f>
        <v>53</v>
      </c>
      <c r="AB23" s="55">
        <f t="shared" si="9"/>
        <v>53</v>
      </c>
      <c r="AC23" s="55">
        <f t="shared" si="9"/>
        <v>0</v>
      </c>
      <c r="AD23" s="55">
        <f t="shared" si="9"/>
        <v>0</v>
      </c>
      <c r="AE23" s="80"/>
      <c r="AF23" s="70">
        <v>0</v>
      </c>
      <c r="AG23" s="58"/>
      <c r="AH23" s="70">
        <v>0</v>
      </c>
      <c r="AI23" s="70">
        <v>0</v>
      </c>
      <c r="AJ23" s="70">
        <f>SUM(AJ5:AJ22)</f>
        <v>53</v>
      </c>
      <c r="AK23" s="73"/>
      <c r="AL23" s="70">
        <f t="shared" ref="AL23" si="10">SUM(AL5:AL22)</f>
        <v>15</v>
      </c>
      <c r="AM23" s="73"/>
      <c r="AN23" s="70">
        <f t="shared" ref="AN23:BA23" si="11">SUM(AN5:AN22)</f>
        <v>9</v>
      </c>
      <c r="AO23" s="70">
        <f t="shared" si="11"/>
        <v>0</v>
      </c>
      <c r="AP23" s="70">
        <f>SUM(AP6:AP22)</f>
        <v>16</v>
      </c>
      <c r="AQ23" s="70">
        <f t="shared" si="11"/>
        <v>81</v>
      </c>
      <c r="AR23" s="70">
        <f t="shared" si="11"/>
        <v>0</v>
      </c>
      <c r="AS23" s="70">
        <f t="shared" si="11"/>
        <v>53</v>
      </c>
      <c r="AT23" s="70">
        <f t="shared" si="11"/>
        <v>16</v>
      </c>
      <c r="AU23" s="70">
        <f t="shared" si="11"/>
        <v>105</v>
      </c>
      <c r="AV23" s="70">
        <f t="shared" si="11"/>
        <v>-10</v>
      </c>
      <c r="AW23" s="70">
        <f t="shared" si="11"/>
        <v>-98</v>
      </c>
      <c r="AX23" s="70">
        <f t="shared" si="11"/>
        <v>0</v>
      </c>
      <c r="AY23" s="70">
        <f t="shared" si="11"/>
        <v>39</v>
      </c>
      <c r="AZ23" s="70">
        <f t="shared" si="11"/>
        <v>14</v>
      </c>
      <c r="BA23" s="70">
        <f t="shared" si="11"/>
        <v>115</v>
      </c>
    </row>
    <row r="24" spans="1:53" x14ac:dyDescent="0.25">
      <c r="A24" s="24"/>
      <c r="B24" s="25"/>
      <c r="C24" s="26"/>
      <c r="D24" s="26"/>
      <c r="E24" s="27"/>
      <c r="F24" s="27"/>
      <c r="G24" s="27"/>
      <c r="H24" s="28"/>
      <c r="I24" s="28"/>
      <c r="J24" s="28"/>
      <c r="K24" s="28"/>
      <c r="L24" s="29"/>
      <c r="M24" s="2"/>
      <c r="N24" s="2"/>
      <c r="O24" s="2"/>
      <c r="P24" s="2"/>
      <c r="Q24" s="2"/>
    </row>
    <row r="25" spans="1:53" x14ac:dyDescent="0.25">
      <c r="B25" s="30"/>
      <c r="H25" s="1"/>
      <c r="I25" s="1"/>
      <c r="J25" s="1"/>
      <c r="K25" s="1"/>
      <c r="M25" s="2"/>
      <c r="N25" s="2"/>
      <c r="O25" s="2"/>
      <c r="P25" s="2"/>
      <c r="Q25" s="2"/>
    </row>
  </sheetData>
  <mergeCells count="11">
    <mergeCell ref="AV3:AX3"/>
    <mergeCell ref="AY3:BA3"/>
    <mergeCell ref="A1:BA2"/>
    <mergeCell ref="A5:A23"/>
    <mergeCell ref="AF3:AJ3"/>
    <mergeCell ref="AS3:AU3"/>
    <mergeCell ref="AR6:AR12"/>
    <mergeCell ref="AR14:AR22"/>
    <mergeCell ref="D3:K3"/>
    <mergeCell ref="M3:R3"/>
    <mergeCell ref="AK3:AQ3"/>
  </mergeCells>
  <conditionalFormatting sqref="L6:L22">
    <cfRule type="cellIs" dxfId="12" priority="33" stopIfTrue="1" operator="lessThan">
      <formula>0</formula>
    </cfRule>
    <cfRule type="cellIs" dxfId="11" priority="34" stopIfTrue="1" operator="greaterThan">
      <formula>0</formula>
    </cfRule>
  </conditionalFormatting>
  <conditionalFormatting sqref="Q8 Q11">
    <cfRule type="cellIs" dxfId="10" priority="19" stopIfTrue="1" operator="lessThan">
      <formula>0</formula>
    </cfRule>
    <cfRule type="cellIs" dxfId="9" priority="20" stopIfTrue="1" operator="greaterThan">
      <formula>0</formula>
    </cfRule>
  </conditionalFormatting>
  <conditionalFormatting sqref="P13:Q13">
    <cfRule type="cellIs" dxfId="8" priority="18" stopIfTrue="1" operator="greaterThan">
      <formula>0</formula>
    </cfRule>
  </conditionalFormatting>
  <conditionalFormatting sqref="AJ5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AS5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A6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B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" right="0" top="0" bottom="0" header="0.31496062992125984" footer="0.31496062992125984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SOSTEGNO disp per SUPPLENZE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2017-08-23T11:09:18Z</cp:lastPrinted>
  <dcterms:created xsi:type="dcterms:W3CDTF">2016-07-21T12:23:29Z</dcterms:created>
  <dcterms:modified xsi:type="dcterms:W3CDTF">2017-08-25T13:23:12Z</dcterms:modified>
</cp:coreProperties>
</file>